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VT\160\1 výzva\"/>
    </mc:Choice>
  </mc:AlternateContent>
  <xr:revisionPtr revIDLastSave="0" documentId="13_ncr:1_{D2C508C4-F209-4870-987A-1B95EAA5618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technika'!$B$6:$V$10</definedName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S9" i="1"/>
  <c r="T9" i="1"/>
  <c r="S10" i="1"/>
  <c r="T10" i="1"/>
  <c r="P7" i="1"/>
  <c r="P8" i="1"/>
  <c r="P9" i="1"/>
  <c r="P10" i="1"/>
  <c r="Q13" i="1" l="1"/>
  <c r="R13" i="1" l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<sst xmlns="http://schemas.openxmlformats.org/spreadsheetml/2006/main" count="59" uniqueCount="50">
  <si>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</si>
  <si>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</si>
  <si>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</si>
  <si>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</si>
  <si>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</si>
  <si>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</si>
  <si>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</si>
  <si>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</si>
  <si>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</si>
  <si>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</si>
  <si>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</si>
  <si>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</si>
  <si>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>30236000-2 - Různé počítačové vybavení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</si>
  <si>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</si>
  <si>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</si>
  <si>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</si>
  <si>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</si>
  <si>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</si>
  <si>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</si>
  <si>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</si>
  <si>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</si>
  <si>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</si>
  <si>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</si>
  <si>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</si>
  <si>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</si>
  <si>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</si>
  <si>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</si>
  <si>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</si>
  <si>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</si>
  <si>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</si>
  <si>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</si>
  <si>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</si>
  <si>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</si>
  <si>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</si>
  <si>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160 - 2021 </t>
  </si>
  <si>
    <t>Samostatná faktura</t>
  </si>
  <si>
    <t xml:space="preserve">Záruka na zboží min. 36 měsíců, Advanced Exchange Service </t>
  </si>
  <si>
    <t>Ing. Jiří Basl, PhD., 
Tel.: 37763 4249,
603 216 039</t>
  </si>
  <si>
    <t>Univerzitní 26,
301 00 Plzeň,
Fakulta elektrotechnická - Katedra elektroniky a informačních technologií,
místnost EK 502</t>
  </si>
  <si>
    <t>Monitor 27"</t>
  </si>
  <si>
    <t>Velikost úhlopříčky 27", nativní rozlišení min. 1920x1080, matný, poměr stran 16:9. 
Rozhraní HDMI, DP a VGA. 
Jas min. 300 cd/m2, typ panelu IPS. 
Čas odezvy max. 5ms.
Typický kontrastní poměr 1000:1. 
Nastavitelná výška, pivot. 
Obsahuje USB Hub. 
Filtr modrého světla.
Záruka na zboží min. 36 měsíců, Advanced Exchange Service.</t>
  </si>
  <si>
    <t>Redukce HDMI na VGA</t>
  </si>
  <si>
    <t>SGS - 2021 - 018</t>
  </si>
  <si>
    <t>Jarmila Glaserová,
Tel.: 702 047 003,
37763 4301</t>
  </si>
  <si>
    <t>Univerzitní 26, 
301 00 Plzeň,
Fakulta elektrotechnická -  Katedra elektroenergetiky,
3. patro - místnost EK 318</t>
  </si>
  <si>
    <t>Klávesnice, černá, drátová, USB, multimediální, CZ, SK.</t>
  </si>
  <si>
    <t>Redukce HDMI na VGA + Jack, M/F+F, napájecí USB konektor RVH - VGAN.</t>
  </si>
  <si>
    <t>Klávesnice drátová</t>
  </si>
  <si>
    <t>Myš drátová</t>
  </si>
  <si>
    <t>Počítačová myš drátová, 1 kolečko, 3 tlačítka, konektor USB,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</si>
</sst>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2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 applyProtection="1">
      <alignment vertical="center" wrapText="1"/>
      <protection locked="0"/>
    </xf>
    <xf numFmtId="0" fontId="11" fillId="4" borderId="21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186265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161</xdr:row>
      <xdr:rowOff>186265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111616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64" zoomScaleNormal="64" workbookViewId="0">
      <selection activeCell="H8" sqref="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1.285156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7.7109375" style="5" customWidth="1"/>
    <col min="12" max="12" width="34.710937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6.855468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28515625" style="56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04" t="s">
        <v>34</v>
      </c>
      <c r="C1" s="105"/>
      <c r="D1" s="105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7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6" t="s">
        <v>2</v>
      </c>
      <c r="H5" s="107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32</v>
      </c>
      <c r="I6" s="38" t="s">
        <v>17</v>
      </c>
      <c r="J6" s="37" t="s">
        <v>18</v>
      </c>
      <c r="K6" s="37" t="s">
        <v>31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65" t="s">
        <v>7</v>
      </c>
      <c r="T6" s="65" t="s">
        <v>8</v>
      </c>
      <c r="U6" s="39" t="s">
        <v>23</v>
      </c>
      <c r="V6" s="39" t="s">
        <v>24</v>
      </c>
    </row>
    <row r="7" spans="1:22" ht="169.9" customHeight="1" thickTop="1" thickBot="1" x14ac:dyDescent="0.3">
      <c r="A7" s="20"/>
      <c r="B7" s="77">
        <v>1</v>
      </c>
      <c r="C7" s="78" t="s">
        <v>39</v>
      </c>
      <c r="D7" s="79">
        <v>1</v>
      </c>
      <c r="E7" s="80" t="s">
        <v>29</v>
      </c>
      <c r="F7" s="81" t="s">
        <v>40</v>
      </c>
      <c r="G7" s="120"/>
      <c r="H7" s="119"/>
      <c r="I7" s="82" t="s">
        <v>35</v>
      </c>
      <c r="J7" s="82" t="s">
        <v>27</v>
      </c>
      <c r="K7" s="83"/>
      <c r="L7" s="89" t="s">
        <v>36</v>
      </c>
      <c r="M7" s="89" t="s">
        <v>37</v>
      </c>
      <c r="N7" s="89" t="s">
        <v>38</v>
      </c>
      <c r="O7" s="84">
        <v>21</v>
      </c>
      <c r="P7" s="85">
        <f>D7*Q7</f>
        <v>5340</v>
      </c>
      <c r="Q7" s="86">
        <v>5340</v>
      </c>
      <c r="R7" s="124"/>
      <c r="S7" s="87">
        <f>D7*R7</f>
        <v>0</v>
      </c>
      <c r="T7" s="88" t="str">
        <f t="shared" ref="T7:T10" si="0">IF(ISNUMBER(R7), IF(R7&gt;Q7,"NEVYHOVUJE","VYHOVUJE")," ")</f>
        <v xml:space="preserve"> </v>
      </c>
      <c r="U7" s="80"/>
      <c r="V7" s="80" t="s">
        <v>11</v>
      </c>
    </row>
    <row r="8" spans="1:22" ht="66" customHeight="1" x14ac:dyDescent="0.25">
      <c r="A8" s="20"/>
      <c r="B8" s="68">
        <v>2</v>
      </c>
      <c r="C8" s="69" t="s">
        <v>47</v>
      </c>
      <c r="D8" s="70">
        <v>2</v>
      </c>
      <c r="E8" s="71" t="s">
        <v>29</v>
      </c>
      <c r="F8" s="72" t="s">
        <v>45</v>
      </c>
      <c r="G8" s="121"/>
      <c r="H8" s="90" t="s">
        <v>27</v>
      </c>
      <c r="I8" s="95" t="s">
        <v>35</v>
      </c>
      <c r="J8" s="95" t="s">
        <v>30</v>
      </c>
      <c r="K8" s="95" t="s">
        <v>42</v>
      </c>
      <c r="L8" s="116"/>
      <c r="M8" s="92" t="s">
        <v>43</v>
      </c>
      <c r="N8" s="92" t="s">
        <v>44</v>
      </c>
      <c r="O8" s="98">
        <v>14</v>
      </c>
      <c r="P8" s="73">
        <f>D8*Q8</f>
        <v>380</v>
      </c>
      <c r="Q8" s="74">
        <v>190</v>
      </c>
      <c r="R8" s="125"/>
      <c r="S8" s="75">
        <f>D8*R8</f>
        <v>0</v>
      </c>
      <c r="T8" s="76" t="str">
        <f t="shared" si="0"/>
        <v xml:space="preserve"> </v>
      </c>
      <c r="U8" s="101"/>
      <c r="V8" s="71" t="s">
        <v>13</v>
      </c>
    </row>
    <row r="9" spans="1:22" ht="66" customHeight="1" x14ac:dyDescent="0.25">
      <c r="A9" s="20"/>
      <c r="B9" s="45">
        <v>3</v>
      </c>
      <c r="C9" s="46" t="s">
        <v>41</v>
      </c>
      <c r="D9" s="47">
        <v>3</v>
      </c>
      <c r="E9" s="48" t="s">
        <v>29</v>
      </c>
      <c r="F9" s="66" t="s">
        <v>46</v>
      </c>
      <c r="G9" s="122"/>
      <c r="H9" s="90" t="s">
        <v>27</v>
      </c>
      <c r="I9" s="96"/>
      <c r="J9" s="96"/>
      <c r="K9" s="96"/>
      <c r="L9" s="117"/>
      <c r="M9" s="93"/>
      <c r="N9" s="93"/>
      <c r="O9" s="99"/>
      <c r="P9" s="49">
        <f>D9*Q9</f>
        <v>1050</v>
      </c>
      <c r="Q9" s="50">
        <v>350</v>
      </c>
      <c r="R9" s="126"/>
      <c r="S9" s="51">
        <f>D9*R9</f>
        <v>0</v>
      </c>
      <c r="T9" s="52" t="str">
        <f t="shared" si="0"/>
        <v xml:space="preserve"> </v>
      </c>
      <c r="U9" s="102"/>
      <c r="V9" s="48" t="s">
        <v>12</v>
      </c>
    </row>
    <row r="10" spans="1:22" ht="66" customHeight="1" thickBot="1" x14ac:dyDescent="0.3">
      <c r="A10" s="20"/>
      <c r="B10" s="59">
        <v>4</v>
      </c>
      <c r="C10" s="60" t="s">
        <v>48</v>
      </c>
      <c r="D10" s="61">
        <v>2</v>
      </c>
      <c r="E10" s="62" t="s">
        <v>29</v>
      </c>
      <c r="F10" s="67" t="s">
        <v>49</v>
      </c>
      <c r="G10" s="123"/>
      <c r="H10" s="91" t="s">
        <v>27</v>
      </c>
      <c r="I10" s="97"/>
      <c r="J10" s="97"/>
      <c r="K10" s="97"/>
      <c r="L10" s="118"/>
      <c r="M10" s="94"/>
      <c r="N10" s="94"/>
      <c r="O10" s="100"/>
      <c r="P10" s="53">
        <f>D10*Q10</f>
        <v>260</v>
      </c>
      <c r="Q10" s="63">
        <v>130</v>
      </c>
      <c r="R10" s="127"/>
      <c r="S10" s="54">
        <f>D10*R10</f>
        <v>0</v>
      </c>
      <c r="T10" s="55" t="str">
        <f t="shared" si="0"/>
        <v xml:space="preserve"> </v>
      </c>
      <c r="U10" s="103"/>
      <c r="V10" s="62" t="s">
        <v>13</v>
      </c>
    </row>
    <row r="11" spans="1:22" ht="17.45" customHeight="1" thickTop="1" thickBot="1" x14ac:dyDescent="0.3">
      <c r="C11" s="5"/>
      <c r="D11" s="5"/>
      <c r="E11" s="5"/>
      <c r="F11" s="5"/>
      <c r="G11" s="31"/>
      <c r="H11" s="31"/>
      <c r="I11" s="5"/>
      <c r="J11" s="5"/>
      <c r="N11" s="5"/>
      <c r="O11" s="5"/>
      <c r="P11" s="5"/>
    </row>
    <row r="12" spans="1:22" ht="82.9" customHeight="1" thickTop="1" thickBot="1" x14ac:dyDescent="0.3">
      <c r="B12" s="112" t="s">
        <v>28</v>
      </c>
      <c r="C12" s="112"/>
      <c r="D12" s="112"/>
      <c r="E12" s="112"/>
      <c r="F12" s="112"/>
      <c r="G12" s="112"/>
      <c r="H12" s="112"/>
      <c r="I12" s="112"/>
      <c r="J12" s="21"/>
      <c r="K12" s="21"/>
      <c r="L12" s="7"/>
      <c r="M12" s="7"/>
      <c r="N12" s="7"/>
      <c r="O12" s="22"/>
      <c r="P12" s="22"/>
      <c r="Q12" s="23" t="s">
        <v>9</v>
      </c>
      <c r="R12" s="113" t="s">
        <v>10</v>
      </c>
      <c r="S12" s="114"/>
      <c r="T12" s="115"/>
      <c r="U12" s="58"/>
      <c r="V12" s="24"/>
    </row>
    <row r="13" spans="1:22" ht="43.15" customHeight="1" thickTop="1" thickBot="1" x14ac:dyDescent="0.3">
      <c r="B13" s="108" t="s">
        <v>33</v>
      </c>
      <c r="C13" s="108"/>
      <c r="D13" s="108"/>
      <c r="E13" s="108"/>
      <c r="F13" s="108"/>
      <c r="G13" s="108"/>
      <c r="I13" s="25"/>
      <c r="L13" s="9"/>
      <c r="M13" s="9"/>
      <c r="N13" s="9"/>
      <c r="O13" s="26"/>
      <c r="P13" s="26"/>
      <c r="Q13" s="27">
        <f>SUM(P7:P10)</f>
        <v>7030</v>
      </c>
      <c r="R13" s="109">
        <f>SUM(S7:S10)</f>
        <v>0</v>
      </c>
      <c r="S13" s="110"/>
      <c r="T13" s="111"/>
    </row>
    <row r="14" spans="1:22" ht="15.75" thickTop="1" x14ac:dyDescent="0.25"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64"/>
      <c r="H16" s="6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4"/>
      <c r="C17" s="44"/>
      <c r="D17" s="44"/>
      <c r="E17" s="44"/>
      <c r="F17" s="44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8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8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8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8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8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8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8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8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8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8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8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8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8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8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64"/>
      <c r="H97" s="6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64"/>
      <c r="H98" s="6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64"/>
      <c r="H99" s="64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Kbp/xUf9RE92HPWN6QzRauPSw6X/Jufy2FiIJA8QzdV9p6dIFbpDq+o1KTKpcKJwg9WDazhwU0VNG3XcWTqVkQ==" saltValue="XFsLHk5fM5xu+NqixQkXOA==" spinCount="100000" sheet="1" objects="1" scenarios="1"/>
  <mergeCells count="14">
    <mergeCell ref="B13:G13"/>
    <mergeCell ref="R13:T13"/>
    <mergeCell ref="B12:I12"/>
    <mergeCell ref="R12:T12"/>
    <mergeCell ref="M8:M10"/>
    <mergeCell ref="N8:N10"/>
    <mergeCell ref="L8:L10"/>
    <mergeCell ref="U8:U10"/>
    <mergeCell ref="B1:D1"/>
    <mergeCell ref="G5:H5"/>
    <mergeCell ref="I8:I10"/>
    <mergeCell ref="J8:J10"/>
    <mergeCell ref="K8:K10"/>
    <mergeCell ref="O8:O10"/>
  </mergeCells>
  <conditionalFormatting sqref="D7:D10 B7:B10">
    <cfRule type="containsBlanks" dxfId="11" priority="56">
      <formula>LEN(TRIM(B7))=0</formula>
    </cfRule>
  </conditionalFormatting>
  <conditionalFormatting sqref="B7:B10">
    <cfRule type="cellIs" dxfId="10" priority="53" operator="greaterThanOrEqual">
      <formula>1</formula>
    </cfRule>
  </conditionalFormatting>
  <conditionalFormatting sqref="T7:T10">
    <cfRule type="cellIs" dxfId="9" priority="40" operator="equal">
      <formula>"VYHOVUJE"</formula>
    </cfRule>
  </conditionalFormatting>
  <conditionalFormatting sqref="T7:T10">
    <cfRule type="cellIs" dxfId="8" priority="39" operator="equal">
      <formula>"NEVYHOVUJE"</formula>
    </cfRule>
  </conditionalFormatting>
  <conditionalFormatting sqref="G7:G10 R7:R10">
    <cfRule type="containsBlanks" dxfId="7" priority="33">
      <formula>LEN(TRIM(G7))=0</formula>
    </cfRule>
  </conditionalFormatting>
  <conditionalFormatting sqref="G7:G10 R7:R10">
    <cfRule type="notContainsBlanks" dxfId="6" priority="31">
      <formula>LEN(TRIM(G7))&gt;0</formula>
    </cfRule>
  </conditionalFormatting>
  <conditionalFormatting sqref="G7:G10 R7:R10">
    <cfRule type="notContainsBlanks" dxfId="5" priority="30">
      <formula>LEN(TRIM(G7))&gt;0</formula>
    </cfRule>
  </conditionalFormatting>
  <conditionalFormatting sqref="G7:G10">
    <cfRule type="notContainsBlanks" dxfId="4" priority="29">
      <formula>LEN(TRIM(G7))&gt;0</formula>
    </cfRule>
  </conditionalFormatting>
  <conditionalFormatting sqref="H8:H10">
    <cfRule type="containsBlanks" dxfId="3" priority="4">
      <formula>LEN(TRIM(H8))=0</formula>
    </cfRule>
  </conditionalFormatting>
  <conditionalFormatting sqref="H8:H10">
    <cfRule type="notContainsBlanks" dxfId="2" priority="3">
      <formula>LEN(TRIM(H8))&gt;0</formula>
    </cfRule>
  </conditionalFormatting>
  <conditionalFormatting sqref="H8:H10">
    <cfRule type="notContainsBlanks" dxfId="1" priority="2">
      <formula>LEN(TRIM(H8))&gt;0</formula>
    </cfRule>
  </conditionalFormatting>
  <conditionalFormatting sqref="H8:H10">
    <cfRule type="notContainsBlanks" dxfId="0" priority="1">
      <formula>LEN(TRIM(H8))&gt;0</formula>
    </cfRule>
  </conditionalFormatting>
  <dataValidations count="2">
    <dataValidation type="list" allowBlank="1" showInputMessage="1" showErrorMessage="1" sqref="J7 J8" xr:uid="{2C232DFB-2DA6-4061-8135-85D351E85ED9}">
      <formula1>"ANO,NE"</formula1>
    </dataValidation>
    <dataValidation type="list" showInputMessage="1" showErrorMessage="1" sqref="E7:E10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2021-09-22T09:52:27Z</cp:lastPrinted>
  <dcterms:created xsi:type="dcterms:W3CDTF">2014-03-05T12:43:32Z</dcterms:created>
  <dcterms:modified xsi:type="dcterms:W3CDTF">2021-11-22T07:49:18Z</dcterms:modified>
</cp:coreProperties>
</file>